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D:\Client Data\Integrity Books\Clients\Regular\Little Elm\Financials\Budget\"/>
    </mc:Choice>
  </mc:AlternateContent>
  <xr:revisionPtr revIDLastSave="0" documentId="13_ncr:1_{61B45BE3-341A-4470-9FDE-469CA717E771}" xr6:coauthVersionLast="47" xr6:coauthVersionMax="47" xr10:uidLastSave="{00000000-0000-0000-0000-000000000000}"/>
  <bookViews>
    <workbookView xWindow="0" yWindow="0" windowWidth="20640" windowHeight="16680" activeTab="1" xr2:uid="{00000000-000D-0000-FFFF-FFFF00000000}"/>
  </bookViews>
  <sheets>
    <sheet name="Cover" sheetId="4" r:id="rId1"/>
    <sheet name="EDC Budget" sheetId="1" r:id="rId2"/>
  </sheets>
  <externalReferences>
    <externalReference r:id="rId3"/>
  </externalReferences>
  <definedNames>
    <definedName name="__123Graph_A" hidden="1">'[1]EFT Calc'!$D$30:$L$30</definedName>
    <definedName name="__123Graph_B" hidden="1">'[1]EFT Calc'!$D$40:$L$40</definedName>
    <definedName name="__123Graph_LBL_A" hidden="1">'[1]EFT Calc'!$D$30:$L$30</definedName>
    <definedName name="__123Graph_LBL_B" hidden="1">'[1]EFT Calc'!$D$40:$L$40</definedName>
    <definedName name="__123Graph_LBL_C" hidden="1">'[1]EFT Calc'!$D$54:$L$54</definedName>
    <definedName name="__123Graph_X" hidden="1">'[1]EFT Calc'!$D$4:$L$4</definedName>
    <definedName name="_d20000">'[1]Debt Mgmt Plan'!$E$106</definedName>
    <definedName name="_xlnm.Print_Area" localSheetId="1">'EDC Budget'!$A$1:$G$29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4" i="1" l="1"/>
  <c r="E25" i="1"/>
  <c r="E24" i="1"/>
  <c r="D25" i="1"/>
  <c r="D24" i="1" l="1"/>
  <c r="C20" i="1" l="1"/>
  <c r="E9" i="1" l="1"/>
  <c r="D20" i="1" l="1"/>
  <c r="E20" i="1"/>
  <c r="F20" i="1"/>
  <c r="F9" i="1" l="1"/>
  <c r="D9" i="1" l="1"/>
  <c r="C9" i="1"/>
  <c r="C22" i="1" s="1"/>
  <c r="G25" i="1" l="1"/>
  <c r="H25" i="1"/>
  <c r="D22" i="1" l="1"/>
  <c r="B25" i="1" l="1"/>
  <c r="B24" i="1" s="1"/>
  <c r="E22" i="1" l="1"/>
  <c r="F22" i="1"/>
  <c r="F25" i="1" s="1"/>
</calcChain>
</file>

<file path=xl/sharedStrings.xml><?xml version="1.0" encoding="utf-8"?>
<sst xmlns="http://schemas.openxmlformats.org/spreadsheetml/2006/main" count="79" uniqueCount="47">
  <si>
    <t/>
  </si>
  <si>
    <t>FY 2012</t>
  </si>
  <si>
    <t>ACTUAL</t>
  </si>
  <si>
    <t>BUDGET</t>
  </si>
  <si>
    <t>ESTIMATED</t>
  </si>
  <si>
    <t>PROPOSED</t>
  </si>
  <si>
    <t>5132 SALES TAX</t>
  </si>
  <si>
    <t>$482,629</t>
  </si>
  <si>
    <t>5611 INTEREST EARNINGS</t>
  </si>
  <si>
    <t>$13,585</t>
  </si>
  <si>
    <t>$0</t>
  </si>
  <si>
    <t>$496,214</t>
  </si>
  <si>
    <t>$83</t>
  </si>
  <si>
    <t>$12,000</t>
  </si>
  <si>
    <t>$186,215</t>
  </si>
  <si>
    <t>$115,525</t>
  </si>
  <si>
    <t>$14,375</t>
  </si>
  <si>
    <t>$328,198</t>
  </si>
  <si>
    <t xml:space="preserve"> </t>
  </si>
  <si>
    <t>ADOPTED</t>
  </si>
  <si>
    <t xml:space="preserve"> FUND REVENUES</t>
  </si>
  <si>
    <t>FUND EXPENDITURES</t>
  </si>
  <si>
    <t>ENDING FUND BALANCE</t>
  </si>
  <si>
    <t>EXPLANATION</t>
  </si>
  <si>
    <t>Economic Development Corporation</t>
  </si>
  <si>
    <t>4A Sales Tax</t>
  </si>
  <si>
    <t>The Little Elm Economic Development Corporation is tasked with bringing much needed commercial, industrial and tourist opportunities to the Town of Little Elm. The mission of the EDC is to advance the economic development in Little Elm while maintaining traditional values and a sense of community.  The Little Elm EDC was founded in 1993 and has served the Town since that time. The EDC is made up of four members from the community and a Town Council Liaison.</t>
  </si>
  <si>
    <t>Proposed Budget</t>
  </si>
  <si>
    <t>BEGINNING FUND BALANCE</t>
  </si>
  <si>
    <t>5600 OTHER EARNINGS</t>
  </si>
  <si>
    <t>8900 LOAN PROCEEDS</t>
  </si>
  <si>
    <t>6000 DEBT PAYMENTS</t>
  </si>
  <si>
    <t>TOTAL FUND REVENUES</t>
  </si>
  <si>
    <t>TOTAL FUND EXPENDITURES</t>
  </si>
  <si>
    <t>6100 PERSONNEL COSTS</t>
  </si>
  <si>
    <t>6252 TRANSFER TO TIRZ #1</t>
  </si>
  <si>
    <t>6250 TRANSFER TO TOWN</t>
  </si>
  <si>
    <t>6730 INCENTIVES</t>
  </si>
  <si>
    <t>6729 LAND ACQUISITION</t>
  </si>
  <si>
    <t>6200 OPERATING EXPENSES</t>
  </si>
  <si>
    <t>6343 ADVERTISING</t>
  </si>
  <si>
    <t>DIFFERENCE</t>
  </si>
  <si>
    <t>FY 2025</t>
  </si>
  <si>
    <t>FY 2026</t>
  </si>
  <si>
    <t>FY 2027</t>
  </si>
  <si>
    <t>FY 2026-2027</t>
  </si>
  <si>
    <t>LITTLE ELM ECONOMIC DEVELOPMENT CORPORATION             PROPOSED BUDGET FY 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</si>
</sst>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164" formatCode="[$-10409]&quot;$&quot;#,##0;\(&quot;$&quot;#,##0\);&quot;-&quot;"/>
    <numFmt numFmtId="165" formatCode="[$-409]mmmm\ d\,\ yyyy;@"/>
  </numFmts>
  <fonts count="21" x14ac:knownFonts="1">
    <font>
      <sz val="11"/>
      <color rgb="FF000000"/>
      <name val="Calibri"/>
      <family val="2"/>
      <scheme val="minor"/>
    </font>
    <font>
      <sz val="11"/>
      <color theme="1"/>
      <name val="Calibri"/>
      <family val="2"/>
      <scheme val="minor"/>
    </font>
    <font>
      <sz val="11"/>
      <name val="Calibri"/>
      <family val="2"/>
    </font>
    <font>
      <sz val="8"/>
      <name val="Calibri"/>
      <family val="2"/>
    </font>
    <font>
      <b/>
      <sz val="14"/>
      <color theme="0"/>
      <name val="Calibri"/>
      <family val="2"/>
    </font>
    <font>
      <sz val="11"/>
      <color theme="0"/>
      <name val="Calibri"/>
      <family val="2"/>
    </font>
    <font>
      <sz val="8"/>
      <name val="Times New Roman"/>
      <family val="1"/>
    </font>
    <font>
      <b/>
      <sz val="26"/>
      <color indexed="18"/>
      <name val="Arial"/>
      <family val="2"/>
    </font>
    <font>
      <b/>
      <sz val="26"/>
      <color indexed="62"/>
      <name val="Arial"/>
      <family val="2"/>
    </font>
    <font>
      <b/>
      <sz val="20"/>
      <color indexed="18"/>
      <name val="Arial"/>
      <family val="2"/>
    </font>
    <font>
      <b/>
      <sz val="20"/>
      <color indexed="62"/>
      <name val="Arial"/>
      <family val="2"/>
    </font>
    <font>
      <b/>
      <sz val="18"/>
      <color indexed="18"/>
      <name val="Arial"/>
      <family val="2"/>
    </font>
    <font>
      <b/>
      <sz val="14"/>
      <color indexed="62"/>
      <name val="Arial"/>
      <family val="2"/>
    </font>
    <font>
      <sz val="12"/>
      <name val="Arial"/>
      <family val="2"/>
    </font>
    <font>
      <b/>
      <sz val="12"/>
      <color indexed="18"/>
      <name val="Arial"/>
      <family val="2"/>
    </font>
    <font>
      <b/>
      <sz val="12"/>
      <color indexed="62"/>
      <name val="Arial"/>
      <family val="2"/>
    </font>
    <font>
      <b/>
      <i/>
      <sz val="12"/>
      <color indexed="18"/>
      <name val="Arial"/>
      <family val="2"/>
    </font>
    <font>
      <sz val="10"/>
      <name val="Arial"/>
      <family val="2"/>
    </font>
    <font>
      <b/>
      <sz val="11"/>
      <color rgb="FF000000"/>
      <name val="Calibri"/>
      <family val="2"/>
    </font>
    <font>
      <b/>
      <sz val="11"/>
      <name val="Calibri"/>
      <family val="2"/>
    </font>
    <font>
      <sz val="11"/>
      <color rgb="FF000000"/>
      <name val="Calibri"/>
      <family val="2"/>
    </font>
  </fonts>
  <fills count="9">
    <fill>
      <patternFill patternType="none"/>
    </fill>
    <fill>
      <patternFill patternType="gray125"/>
    </fill>
    <fill>
      <patternFill patternType="solid">
        <fgColor rgb="FFDCDCDC"/>
        <bgColor rgb="FFDCDCDC"/>
      </patternFill>
    </fill>
    <fill>
      <patternFill patternType="solid">
        <fgColor rgb="FFF5F5F5"/>
        <bgColor rgb="FFF5F5F5"/>
      </patternFill>
    </fill>
    <fill>
      <patternFill patternType="solid">
        <fgColor theme="0" tint="-0.14999847407452621"/>
        <bgColor indexed="64"/>
      </patternFill>
    </fill>
    <fill>
      <patternFill patternType="solid">
        <fgColor theme="3" tint="0.59999389629810485"/>
        <bgColor indexed="64"/>
      </patternFill>
    </fill>
    <fill>
      <patternFill patternType="solid">
        <fgColor theme="3" tint="-0.249977111117893"/>
        <bgColor rgb="FF98FB98"/>
      </patternFill>
    </fill>
    <fill>
      <patternFill patternType="solid">
        <fgColor theme="3" tint="-0.249977111117893"/>
        <bgColor indexed="64"/>
      </patternFill>
    </fill>
    <fill>
      <patternFill patternType="solid">
        <fgColor theme="0" tint="-0.14999847407452621"/>
        <bgColor rgb="FFDCDCDC"/>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rgb="FF000000"/>
      </left>
      <right/>
      <top style="thin">
        <color indexed="64"/>
      </top>
      <bottom/>
      <diagonal/>
    </border>
    <border>
      <left/>
      <right style="thin">
        <color indexed="64"/>
      </right>
      <top style="thin">
        <color indexed="64"/>
      </top>
      <bottom/>
      <diagonal/>
    </border>
  </borders>
  <cellStyleXfs count="4">
    <xf numFmtId="0" fontId="0" fillId="0" borderId="0"/>
    <xf numFmtId="0" fontId="1" fillId="0" borderId="0"/>
    <xf numFmtId="0" fontId="6" fillId="0" borderId="0"/>
    <xf numFmtId="0" fontId="17" fillId="0" borderId="0"/>
  </cellStyleXfs>
  <cellXfs count="59">
    <xf numFmtId="0" fontId="2" fillId="0" borderId="0" xfId="0" applyFont="1" applyFill="1" applyBorder="1"/>
    <xf numFmtId="0" fontId="2" fillId="5" borderId="0" xfId="0" applyFont="1" applyFill="1" applyBorder="1"/>
    <xf numFmtId="0" fontId="3" fillId="0" borderId="0" xfId="0" applyFont="1" applyFill="1" applyBorder="1"/>
    <xf numFmtId="164" fontId="2" fillId="0" borderId="0" xfId="0" applyNumberFormat="1" applyFont="1" applyFill="1" applyBorder="1"/>
    <xf numFmtId="0" fontId="5" fillId="7" borderId="6" xfId="0" applyNumberFormat="1" applyFont="1" applyFill="1" applyBorder="1" applyAlignment="1">
      <alignment vertical="top" wrapText="1"/>
    </xf>
    <xf numFmtId="0" fontId="8" fillId="0" borderId="0" xfId="2" applyFont="1"/>
    <xf numFmtId="0" fontId="10" fillId="0" borderId="0" xfId="2" applyFont="1"/>
    <xf numFmtId="0" fontId="9" fillId="0" borderId="0" xfId="2" applyFont="1" applyAlignment="1">
      <alignment horizontal="center"/>
    </xf>
    <xf numFmtId="0" fontId="12" fillId="0" borderId="0" xfId="2" applyFont="1"/>
    <xf numFmtId="15" fontId="11" fillId="0" borderId="0" xfId="2" quotePrefix="1" applyNumberFormat="1" applyFont="1" applyAlignment="1">
      <alignment horizontal="center"/>
    </xf>
    <xf numFmtId="0" fontId="11" fillId="0" borderId="0" xfId="2" applyFont="1" applyAlignment="1">
      <alignment horizontal="center"/>
    </xf>
    <xf numFmtId="0" fontId="13" fillId="0" borderId="0" xfId="2" applyFont="1"/>
    <xf numFmtId="0" fontId="15" fillId="0" borderId="0" xfId="2" applyFont="1"/>
    <xf numFmtId="0" fontId="14" fillId="0" borderId="0" xfId="2" applyFont="1" applyAlignment="1">
      <alignment horizontal="center"/>
    </xf>
    <xf numFmtId="0" fontId="2" fillId="0" borderId="0" xfId="3" applyFont="1"/>
    <xf numFmtId="0" fontId="6" fillId="0" borderId="0" xfId="2"/>
    <xf numFmtId="0" fontId="18" fillId="2" borderId="9" xfId="0" applyNumberFormat="1" applyFont="1" applyFill="1" applyBorder="1" applyAlignment="1">
      <alignment horizontal="center" vertical="top" wrapText="1" readingOrder="1"/>
    </xf>
    <xf numFmtId="0" fontId="18" fillId="2" borderId="7" xfId="0" applyNumberFormat="1" applyFont="1" applyFill="1" applyBorder="1" applyAlignment="1">
      <alignment horizontal="center" vertical="top" wrapText="1" readingOrder="1"/>
    </xf>
    <xf numFmtId="0" fontId="18" fillId="2" borderId="4" xfId="0" applyNumberFormat="1" applyFont="1" applyFill="1" applyBorder="1" applyAlignment="1">
      <alignment horizontal="center" vertical="top" readingOrder="1"/>
    </xf>
    <xf numFmtId="0" fontId="18" fillId="2" borderId="4" xfId="0" applyNumberFormat="1" applyFont="1" applyFill="1" applyBorder="1" applyAlignment="1">
      <alignment vertical="top" readingOrder="1"/>
    </xf>
    <xf numFmtId="0" fontId="18" fillId="2" borderId="2" xfId="0" applyNumberFormat="1" applyFont="1" applyFill="1" applyBorder="1" applyAlignment="1">
      <alignment vertical="top" readingOrder="1"/>
    </xf>
    <xf numFmtId="0" fontId="18" fillId="0" borderId="0" xfId="0" applyNumberFormat="1" applyFont="1" applyFill="1" applyBorder="1" applyAlignment="1">
      <alignment horizontal="center" vertical="top" wrapText="1" readingOrder="1"/>
    </xf>
    <xf numFmtId="0" fontId="18" fillId="3" borderId="7" xfId="0" applyNumberFormat="1" applyFont="1" applyFill="1" applyBorder="1" applyAlignment="1">
      <alignment horizontal="center" vertical="top" wrapText="1" readingOrder="1"/>
    </xf>
    <xf numFmtId="0" fontId="18" fillId="3" borderId="1" xfId="0" applyNumberFormat="1" applyFont="1" applyFill="1" applyBorder="1" applyAlignment="1">
      <alignment horizontal="center" vertical="top" wrapText="1" readingOrder="1"/>
    </xf>
    <xf numFmtId="0" fontId="18" fillId="3" borderId="2" xfId="0" applyNumberFormat="1" applyFont="1" applyFill="1" applyBorder="1" applyAlignment="1">
      <alignment horizontal="center" vertical="top" wrapText="1" readingOrder="1"/>
    </xf>
    <xf numFmtId="0" fontId="18" fillId="3" borderId="3" xfId="0" applyNumberFormat="1" applyFont="1" applyFill="1" applyBorder="1" applyAlignment="1">
      <alignment horizontal="center" vertical="top" wrapText="1" readingOrder="1"/>
    </xf>
    <xf numFmtId="0" fontId="19" fillId="0" borderId="4" xfId="0" applyFont="1" applyFill="1" applyBorder="1" applyAlignment="1">
      <alignment vertical="top"/>
    </xf>
    <xf numFmtId="0" fontId="18" fillId="0" borderId="0" xfId="0" applyNumberFormat="1" applyFont="1" applyFill="1" applyBorder="1" applyAlignment="1">
      <alignment horizontal="left" vertical="top" wrapText="1" readingOrder="1"/>
    </xf>
    <xf numFmtId="164" fontId="18" fillId="3" borderId="0" xfId="0" applyNumberFormat="1" applyFont="1" applyFill="1" applyBorder="1" applyAlignment="1">
      <alignment horizontal="right" vertical="top" wrapText="1" readingOrder="1"/>
    </xf>
    <xf numFmtId="0" fontId="18" fillId="3" borderId="0" xfId="0" applyNumberFormat="1" applyFont="1" applyFill="1" applyBorder="1" applyAlignment="1">
      <alignment horizontal="center" vertical="top" wrapText="1" readingOrder="1"/>
    </xf>
    <xf numFmtId="0" fontId="18" fillId="4" borderId="0" xfId="0" applyNumberFormat="1" applyFont="1" applyFill="1" applyBorder="1" applyAlignment="1">
      <alignment horizontal="center" vertical="top" wrapText="1" readingOrder="1"/>
    </xf>
    <xf numFmtId="0" fontId="20" fillId="0" borderId="0" xfId="0" applyNumberFormat="1" applyFont="1" applyFill="1" applyBorder="1" applyAlignment="1">
      <alignment vertical="top" wrapText="1" readingOrder="1"/>
    </xf>
    <xf numFmtId="0" fontId="20" fillId="0" borderId="0" xfId="0" applyNumberFormat="1" applyFont="1" applyFill="1" applyBorder="1" applyAlignment="1">
      <alignment horizontal="right" vertical="top" wrapText="1" readingOrder="1"/>
    </xf>
    <xf numFmtId="6" fontId="20" fillId="0" borderId="0" xfId="0" applyNumberFormat="1" applyFont="1" applyFill="1" applyBorder="1" applyAlignment="1">
      <alignment horizontal="right" vertical="top" wrapText="1" readingOrder="1"/>
    </xf>
    <xf numFmtId="0" fontId="18" fillId="0" borderId="0" xfId="0" applyNumberFormat="1" applyFont="1" applyFill="1" applyBorder="1" applyAlignment="1">
      <alignment vertical="top" wrapText="1" readingOrder="1"/>
    </xf>
    <xf numFmtId="0" fontId="18" fillId="0" borderId="0" xfId="0" applyNumberFormat="1" applyFont="1" applyFill="1" applyBorder="1" applyAlignment="1">
      <alignment horizontal="right" vertical="top" wrapText="1" readingOrder="1"/>
    </xf>
    <xf numFmtId="0" fontId="19" fillId="4" borderId="0" xfId="0" applyFont="1" applyFill="1" applyBorder="1" applyAlignment="1">
      <alignment horizontal="center"/>
    </xf>
    <xf numFmtId="0" fontId="2" fillId="0" borderId="0" xfId="0" applyFont="1" applyFill="1" applyBorder="1" applyAlignment="1">
      <alignment vertical="top"/>
    </xf>
    <xf numFmtId="164" fontId="18" fillId="0" borderId="0" xfId="0" applyNumberFormat="1" applyFont="1" applyFill="1" applyBorder="1" applyAlignment="1">
      <alignment horizontal="right" vertical="top" wrapText="1" readingOrder="1"/>
    </xf>
    <xf numFmtId="164" fontId="2" fillId="0" borderId="5" xfId="0" applyNumberFormat="1" applyFont="1" applyFill="1" applyBorder="1"/>
    <xf numFmtId="0" fontId="2" fillId="0" borderId="0" xfId="0" applyFont="1" applyFill="1" applyBorder="1" applyAlignment="1">
      <alignment horizontal="center"/>
    </xf>
    <xf numFmtId="164" fontId="18" fillId="0" borderId="0" xfId="0" applyNumberFormat="1" applyFont="1" applyFill="1" applyBorder="1" applyAlignment="1">
      <alignment horizontal="center" vertical="top" wrapText="1" readingOrder="1"/>
    </xf>
    <xf numFmtId="0" fontId="3" fillId="0" borderId="0" xfId="0" applyFont="1" applyFill="1" applyBorder="1" applyAlignment="1">
      <alignment horizontal="center"/>
    </xf>
    <xf numFmtId="38" fontId="20" fillId="0" borderId="0" xfId="0" applyNumberFormat="1" applyFont="1" applyFill="1" applyBorder="1" applyAlignment="1">
      <alignment horizontal="right" vertical="top" wrapText="1" readingOrder="1"/>
    </xf>
    <xf numFmtId="6" fontId="18" fillId="0" borderId="10" xfId="0" applyNumberFormat="1" applyFont="1" applyFill="1" applyBorder="1" applyAlignment="1">
      <alignment horizontal="right" vertical="top" wrapText="1" readingOrder="1"/>
    </xf>
    <xf numFmtId="38" fontId="2" fillId="0" borderId="0" xfId="0" applyNumberFormat="1" applyFont="1" applyFill="1" applyBorder="1"/>
    <xf numFmtId="164" fontId="20" fillId="3" borderId="0" xfId="0" applyNumberFormat="1" applyFont="1" applyFill="1" applyBorder="1" applyAlignment="1">
      <alignment horizontal="right" vertical="top" wrapText="1" readingOrder="1"/>
    </xf>
    <xf numFmtId="0" fontId="16" fillId="0" borderId="0" xfId="2" applyFont="1" applyAlignment="1">
      <alignment horizontal="justify" wrapText="1"/>
    </xf>
    <xf numFmtId="0" fontId="7" fillId="0" borderId="0" xfId="2" applyFont="1" applyAlignment="1">
      <alignment horizontal="center"/>
    </xf>
    <xf numFmtId="0" fontId="9" fillId="0" borderId="0" xfId="2" applyFont="1" applyAlignment="1">
      <alignment horizontal="center"/>
    </xf>
    <xf numFmtId="0" fontId="11" fillId="0" borderId="0" xfId="2" applyFont="1" applyAlignment="1">
      <alignment horizontal="center"/>
    </xf>
    <xf numFmtId="15" fontId="11" fillId="0" borderId="0" xfId="2" quotePrefix="1" applyNumberFormat="1" applyFont="1" applyAlignment="1">
      <alignment horizontal="center"/>
    </xf>
    <xf numFmtId="165" fontId="11" fillId="0" borderId="0" xfId="2" quotePrefix="1" applyNumberFormat="1" applyFont="1" applyAlignment="1">
      <alignment horizontal="center"/>
    </xf>
    <xf numFmtId="165" fontId="11" fillId="0" borderId="0" xfId="2" applyNumberFormat="1" applyFont="1" applyAlignment="1">
      <alignment horizontal="center"/>
    </xf>
    <xf numFmtId="0" fontId="2" fillId="0" borderId="0" xfId="0" applyFont="1" applyFill="1" applyBorder="1" applyAlignment="1">
      <alignment horizontal="left" wrapText="1"/>
    </xf>
    <xf numFmtId="0" fontId="4" fillId="6" borderId="8" xfId="0" applyNumberFormat="1" applyFont="1" applyFill="1" applyBorder="1" applyAlignment="1">
      <alignment horizontal="center" vertical="top" wrapText="1" readingOrder="1"/>
    </xf>
    <xf numFmtId="0" fontId="4" fillId="6" borderId="10" xfId="0" applyNumberFormat="1" applyFont="1" applyFill="1" applyBorder="1" applyAlignment="1">
      <alignment horizontal="center" vertical="top" wrapText="1" readingOrder="1"/>
    </xf>
    <xf numFmtId="0" fontId="18" fillId="8" borderId="11" xfId="0" applyNumberFormat="1" applyFont="1" applyFill="1" applyBorder="1" applyAlignment="1">
      <alignment horizontal="center" vertical="top" wrapText="1" readingOrder="1"/>
    </xf>
    <xf numFmtId="0" fontId="18" fillId="8" borderId="12" xfId="0" applyNumberFormat="1" applyFont="1" applyFill="1" applyBorder="1" applyAlignment="1">
      <alignment horizontal="center" vertical="top" wrapText="1" readingOrder="1"/>
    </xf>
  </cellXfs>
  <cellStyles count="4">
    <cellStyle name="Normal" xfId="0" builtinId="0"/>
    <cellStyle name="Normal 2" xfId="1" xr:uid="{00000000-0005-0000-0000-000001000000}"/>
    <cellStyle name="Normal 2 2" xfId="3" xr:uid="{00000000-0005-0000-0000-000002000000}"/>
    <cellStyle name="Normal 5" xfId="2" xr:uid="{00000000-0005-0000-0000-000003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8FB98"/>
      <rgbColor rgb="00DCDCDC"/>
      <rgbColor rgb="00F5F5F5"/>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161925</xdr:colOff>
      <xdr:row>0</xdr:row>
      <xdr:rowOff>76200</xdr:rowOff>
    </xdr:from>
    <xdr:to>
      <xdr:col>7</xdr:col>
      <xdr:colOff>590550</xdr:colOff>
      <xdr:row>11</xdr:row>
      <xdr:rowOff>95250</xdr:rowOff>
    </xdr:to>
    <xdr:grpSp>
      <xdr:nvGrpSpPr>
        <xdr:cNvPr id="2" name="Group 3">
          <a:extLst>
            <a:ext uri="{FF2B5EF4-FFF2-40B4-BE49-F238E27FC236}">
              <a16:creationId xmlns:a16="http://schemas.microsoft.com/office/drawing/2014/main" id="{4C71741E-B160-4EB2-AFCF-0422589673B2}"/>
            </a:ext>
          </a:extLst>
        </xdr:cNvPr>
        <xdr:cNvGrpSpPr>
          <a:grpSpLocks/>
        </xdr:cNvGrpSpPr>
      </xdr:nvGrpSpPr>
      <xdr:grpSpPr bwMode="auto">
        <a:xfrm>
          <a:off x="3286125" y="76200"/>
          <a:ext cx="1678305" cy="1443990"/>
          <a:chOff x="4494" y="2880"/>
          <a:chExt cx="642" cy="768"/>
        </a:xfrm>
      </xdr:grpSpPr>
      <xdr:pic>
        <xdr:nvPicPr>
          <xdr:cNvPr id="3" name="Picture 4" descr="Little Elm B &amp; G">
            <a:extLst>
              <a:ext uri="{FF2B5EF4-FFF2-40B4-BE49-F238E27FC236}">
                <a16:creationId xmlns:a16="http://schemas.microsoft.com/office/drawing/2014/main" id="{2E66E5F1-9B62-4BEE-8732-45DF577B5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4" y="2880"/>
            <a:ext cx="642" cy="7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WordArt 5">
            <a:extLst>
              <a:ext uri="{FF2B5EF4-FFF2-40B4-BE49-F238E27FC236}">
                <a16:creationId xmlns:a16="http://schemas.microsoft.com/office/drawing/2014/main" id="{5ED1C2E3-FE61-4EBD-9A70-98141E32B8B9}"/>
              </a:ext>
            </a:extLst>
          </xdr:cNvPr>
          <xdr:cNvSpPr>
            <a:spLocks noChangeArrowheads="1" noChangeShapeType="1" noTextEdit="1"/>
          </xdr:cNvSpPr>
        </xdr:nvSpPr>
        <xdr:spPr bwMode="auto">
          <a:xfrm>
            <a:off x="4557" y="3312"/>
            <a:ext cx="534" cy="97"/>
          </a:xfrm>
          <a:prstGeom prst="rect">
            <a:avLst/>
          </a:prstGeom>
        </xdr:spPr>
        <xdr:txBody>
          <a:bodyPr wrap="none" fromWordArt="1">
            <a:prstTxWarp prst="textPlain">
              <a:avLst>
                <a:gd name="adj" fmla="val 50000"/>
              </a:avLst>
            </a:prstTxWarp>
          </a:bodyPr>
          <a:lstStyle/>
          <a:p>
            <a:pPr algn="ctr" rtl="0"/>
            <a:r>
              <a:rPr lang="en-US" sz="3600" kern="10" spc="900">
                <a:ln w="3175">
                  <a:solidFill>
                    <a:srgbClr val="FFFFFF"/>
                  </a:solidFill>
                  <a:round/>
                  <a:headEnd/>
                  <a:tailEnd/>
                </a:ln>
                <a:solidFill>
                  <a:srgbClr val="FFFFFF"/>
                </a:solidFill>
                <a:effectLst/>
                <a:latin typeface="Times New Roman"/>
                <a:cs typeface="Times New Roman"/>
              </a:rPr>
              <a:t>EDC</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Finance\David\FY%2004%20Budget\FY%2003-04%20EFT%20CAL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FT Calc"/>
      <sheetName val="Debt Schedule"/>
      <sheetName val="Debt Mgmt Plan"/>
      <sheetName val="Debt Ratios"/>
      <sheetName val="Graph on Amortized Debt"/>
      <sheetName val="Matrix on Tax Rate"/>
      <sheetName val="Graph on Tax Rates"/>
      <sheetName val="Chart1"/>
      <sheetName val="Taxable Values"/>
      <sheetName val="Scenarios"/>
      <sheetName val="For Tollway"/>
      <sheetName val="Chart2"/>
      <sheetName val="Summary Rates"/>
      <sheetName val="Chart3"/>
      <sheetName val="Chart4"/>
      <sheetName val="Chart5"/>
      <sheetName val="Sheet5"/>
      <sheetName val="Sheet6"/>
      <sheetName val="Schedule B"/>
      <sheetName val="Tax Rate Distribution"/>
    </sheetNames>
    <sheetDataSet>
      <sheetData sheetId="0">
        <row r="4">
          <cell r="D4" t="str">
            <v>1994-95</v>
          </cell>
          <cell r="E4" t="str">
            <v>1995-96</v>
          </cell>
          <cell r="F4" t="str">
            <v>1996-97</v>
          </cell>
          <cell r="G4" t="str">
            <v>1997-98</v>
          </cell>
          <cell r="H4" t="str">
            <v>1998-99</v>
          </cell>
          <cell r="I4" t="str">
            <v>1999-00</v>
          </cell>
          <cell r="J4" t="str">
            <v>2000-01</v>
          </cell>
          <cell r="K4" t="str">
            <v>2001-02</v>
          </cell>
          <cell r="L4" t="str">
            <v>2002-03</v>
          </cell>
        </row>
        <row r="30">
          <cell r="D30">
            <v>0.51913927619570621</v>
          </cell>
          <cell r="E30">
            <v>0.53708230173422888</v>
          </cell>
          <cell r="F30">
            <v>0.54157310459348207</v>
          </cell>
          <cell r="G30">
            <v>0.56617647803161086</v>
          </cell>
          <cell r="H30">
            <v>0.54502726982236527</v>
          </cell>
          <cell r="I30">
            <v>0.53009312201963665</v>
          </cell>
          <cell r="J30">
            <v>0.51776973904245605</v>
          </cell>
          <cell r="K30">
            <v>0.51010918316867637</v>
          </cell>
          <cell r="L30">
            <v>0.48002039585329059</v>
          </cell>
        </row>
        <row r="40">
          <cell r="D40">
            <v>0.10319584021108892</v>
          </cell>
          <cell r="E40">
            <v>8.1672640782865333E-2</v>
          </cell>
          <cell r="F40">
            <v>8.0399594984364581E-2</v>
          </cell>
          <cell r="G40">
            <v>0.11145287306442801</v>
          </cell>
          <cell r="H40">
            <v>8.6828125033147449E-2</v>
          </cell>
          <cell r="I40">
            <v>7.4291142458033671E-2</v>
          </cell>
          <cell r="J40">
            <v>6.7479099553547819E-2</v>
          </cell>
          <cell r="K40">
            <v>6.0861421624091749E-2</v>
          </cell>
          <cell r="L40">
            <v>6.6975082939156716E-2</v>
          </cell>
        </row>
      </sheetData>
      <sheetData sheetId="1"/>
      <sheetData sheetId="2"/>
      <sheetData sheetId="3"/>
      <sheetData sheetId="4" refreshError="1"/>
      <sheetData sheetId="5"/>
      <sheetData sheetId="6" refreshError="1"/>
      <sheetData sheetId="7" refreshError="1"/>
      <sheetData sheetId="8"/>
      <sheetData sheetId="9"/>
      <sheetData sheetId="10"/>
      <sheetData sheetId="11" refreshError="1"/>
      <sheetData sheetId="12"/>
      <sheetData sheetId="13" refreshError="1"/>
      <sheetData sheetId="14" refreshError="1"/>
      <sheetData sheetId="15" refreshError="1"/>
      <sheetData sheetId="16"/>
      <sheetData sheetId="17"/>
      <sheetData sheetId="18"/>
      <sheetData sheetId="1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7"/>
  </sheetPr>
  <dimension ref="A13:M54"/>
  <sheetViews>
    <sheetView showGridLines="0" zoomScaleNormal="100" workbookViewId="0">
      <selection activeCell="A18" sqref="A18"/>
    </sheetView>
  </sheetViews>
  <sheetFormatPr defaultColWidth="9.109375" defaultRowHeight="10.199999999999999" x14ac:dyDescent="0.2"/>
  <cols>
    <col min="1" max="16384" width="9.109375" style="15"/>
  </cols>
  <sheetData>
    <row r="13" spans="1:13" s="5" customFormat="1" ht="33" x14ac:dyDescent="0.6">
      <c r="A13" s="48" t="s">
        <v>24</v>
      </c>
      <c r="B13" s="48"/>
      <c r="C13" s="48"/>
      <c r="D13" s="48"/>
      <c r="E13" s="48"/>
      <c r="F13" s="48"/>
      <c r="G13" s="48"/>
      <c r="H13" s="48"/>
      <c r="I13" s="48"/>
      <c r="J13" s="48"/>
      <c r="K13" s="48"/>
      <c r="L13" s="48"/>
      <c r="M13" s="48"/>
    </row>
    <row r="14" spans="1:13" s="6" customFormat="1" ht="24.6" x14ac:dyDescent="0.4">
      <c r="A14" s="49" t="s">
        <v>25</v>
      </c>
      <c r="B14" s="49"/>
      <c r="C14" s="49"/>
      <c r="D14" s="49"/>
      <c r="E14" s="49"/>
      <c r="F14" s="49"/>
      <c r="G14" s="49"/>
      <c r="H14" s="49"/>
      <c r="I14" s="49"/>
      <c r="J14" s="49"/>
      <c r="K14" s="49"/>
      <c r="L14" s="49"/>
      <c r="M14" s="49"/>
    </row>
    <row r="15" spans="1:13" s="6" customFormat="1" ht="11.25" customHeight="1" x14ac:dyDescent="0.4">
      <c r="A15" s="7"/>
      <c r="B15" s="7"/>
      <c r="C15" s="7"/>
      <c r="D15" s="7"/>
      <c r="E15" s="7"/>
      <c r="F15" s="7"/>
      <c r="G15" s="7"/>
      <c r="H15" s="7"/>
      <c r="I15" s="7"/>
      <c r="J15" s="7"/>
      <c r="K15" s="7"/>
      <c r="L15" s="7"/>
      <c r="M15" s="7"/>
    </row>
    <row r="16" spans="1:13" s="6" customFormat="1" ht="24.6" x14ac:dyDescent="0.4">
      <c r="A16" s="50" t="s">
        <v>27</v>
      </c>
      <c r="B16" s="50"/>
      <c r="C16" s="50"/>
      <c r="D16" s="50"/>
      <c r="E16" s="50"/>
      <c r="F16" s="50"/>
      <c r="G16" s="50"/>
      <c r="H16" s="50"/>
      <c r="I16" s="50"/>
      <c r="J16" s="50"/>
      <c r="K16" s="50"/>
      <c r="L16" s="50"/>
      <c r="M16" s="50"/>
    </row>
    <row r="17" spans="1:13" s="8" customFormat="1" ht="22.8" x14ac:dyDescent="0.4">
      <c r="A17" s="51" t="s">
        <v>45</v>
      </c>
      <c r="B17" s="50"/>
      <c r="C17" s="50"/>
      <c r="D17" s="50"/>
      <c r="E17" s="50"/>
      <c r="F17" s="50"/>
      <c r="G17" s="50"/>
      <c r="H17" s="50"/>
      <c r="I17" s="50"/>
      <c r="J17" s="50"/>
      <c r="K17" s="50"/>
      <c r="L17" s="50"/>
      <c r="M17" s="50"/>
    </row>
    <row r="18" spans="1:13" s="8" customFormat="1" ht="4.5" customHeight="1" x14ac:dyDescent="0.4">
      <c r="A18" s="9"/>
      <c r="B18" s="10"/>
      <c r="C18" s="10"/>
      <c r="D18" s="10"/>
      <c r="E18" s="10"/>
      <c r="F18" s="10"/>
      <c r="G18" s="10"/>
      <c r="H18" s="10"/>
      <c r="I18" s="10"/>
      <c r="J18" s="10"/>
      <c r="K18" s="10"/>
      <c r="L18" s="10"/>
      <c r="M18" s="10"/>
    </row>
    <row r="19" spans="1:13" s="11" customFormat="1" ht="22.8" x14ac:dyDescent="0.4">
      <c r="A19" s="52"/>
      <c r="B19" s="53"/>
      <c r="C19" s="53"/>
      <c r="D19" s="53"/>
      <c r="E19" s="53"/>
      <c r="F19" s="53"/>
      <c r="G19" s="53"/>
      <c r="H19" s="53"/>
      <c r="I19" s="53"/>
      <c r="J19" s="53"/>
      <c r="K19" s="53"/>
      <c r="L19" s="53"/>
      <c r="M19" s="53"/>
    </row>
    <row r="20" spans="1:13" s="12" customFormat="1" ht="15.6" x14ac:dyDescent="0.3">
      <c r="A20" s="13"/>
      <c r="B20" s="13"/>
      <c r="C20" s="13"/>
      <c r="D20" s="13"/>
      <c r="E20" s="13"/>
      <c r="F20" s="13"/>
      <c r="G20" s="13"/>
      <c r="H20" s="13"/>
      <c r="I20" s="13"/>
      <c r="J20" s="13"/>
      <c r="K20" s="13"/>
      <c r="L20" s="13"/>
      <c r="M20" s="13"/>
    </row>
    <row r="21" spans="1:13" s="11" customFormat="1" ht="77.400000000000006" customHeight="1" x14ac:dyDescent="0.3">
      <c r="A21" s="47" t="s">
        <v>26</v>
      </c>
      <c r="B21" s="47"/>
      <c r="C21" s="47"/>
      <c r="D21" s="47"/>
      <c r="E21" s="47"/>
      <c r="F21" s="47"/>
      <c r="G21" s="47"/>
      <c r="H21" s="47"/>
      <c r="I21" s="47"/>
      <c r="J21" s="47"/>
      <c r="K21" s="47"/>
      <c r="L21" s="47"/>
      <c r="M21" s="47"/>
    </row>
    <row r="22" spans="1:13" s="11" customFormat="1" ht="15" x14ac:dyDescent="0.25"/>
    <row r="23" spans="1:13" s="11" customFormat="1" ht="15" x14ac:dyDescent="0.25"/>
    <row r="24" spans="1:13" s="11" customFormat="1" ht="15" x14ac:dyDescent="0.25"/>
    <row r="25" spans="1:13" s="11" customFormat="1" ht="15.6" x14ac:dyDescent="0.3">
      <c r="A25" s="14"/>
    </row>
    <row r="26" spans="1:13" s="11" customFormat="1" ht="15.6" x14ac:dyDescent="0.3">
      <c r="A26" s="14"/>
    </row>
    <row r="27" spans="1:13" s="11" customFormat="1" ht="15.6" x14ac:dyDescent="0.3">
      <c r="A27" s="14"/>
    </row>
    <row r="28" spans="1:13" s="11" customFormat="1" ht="15.6" x14ac:dyDescent="0.3">
      <c r="A28" s="14"/>
    </row>
    <row r="29" spans="1:13" s="11" customFormat="1" ht="15.6" x14ac:dyDescent="0.3">
      <c r="A29" s="14"/>
    </row>
    <row r="30" spans="1:13" s="11" customFormat="1" ht="15" x14ac:dyDescent="0.25"/>
    <row r="31" spans="1:13" s="11" customFormat="1" ht="15" x14ac:dyDescent="0.25"/>
    <row r="32" spans="1:13" s="11" customFormat="1" ht="15" x14ac:dyDescent="0.25"/>
    <row r="33" s="11" customFormat="1" ht="15" x14ac:dyDescent="0.25"/>
    <row r="34" s="11" customFormat="1" ht="15" x14ac:dyDescent="0.25"/>
    <row r="35" s="11" customFormat="1" ht="15" x14ac:dyDescent="0.25"/>
    <row r="36" s="11" customFormat="1" ht="15" x14ac:dyDescent="0.25"/>
    <row r="37" s="11" customFormat="1" ht="15" x14ac:dyDescent="0.25"/>
    <row r="38" s="11" customFormat="1" ht="15" x14ac:dyDescent="0.25"/>
    <row r="39" s="11" customFormat="1" ht="15" x14ac:dyDescent="0.25"/>
    <row r="40" s="11" customFormat="1" ht="15" x14ac:dyDescent="0.25"/>
    <row r="41" s="11" customFormat="1" ht="15" x14ac:dyDescent="0.25"/>
    <row r="42" s="11" customFormat="1" ht="15" x14ac:dyDescent="0.25"/>
    <row r="43" s="11" customFormat="1" ht="15" x14ac:dyDescent="0.25"/>
    <row r="44" s="11" customFormat="1" ht="15" x14ac:dyDescent="0.25"/>
    <row r="45" s="11" customFormat="1" ht="15" x14ac:dyDescent="0.25"/>
    <row r="46" s="11" customFormat="1" ht="15" x14ac:dyDescent="0.25"/>
    <row r="47" s="11" customFormat="1" ht="15" x14ac:dyDescent="0.25"/>
    <row r="48" s="11" customFormat="1" ht="15" x14ac:dyDescent="0.25"/>
    <row r="49" s="11" customFormat="1" ht="15" x14ac:dyDescent="0.25"/>
    <row r="50" s="11" customFormat="1" ht="15" x14ac:dyDescent="0.25"/>
    <row r="51" s="11" customFormat="1" ht="15" x14ac:dyDescent="0.25"/>
    <row r="52" s="11" customFormat="1" ht="15" x14ac:dyDescent="0.25"/>
    <row r="53" s="11" customFormat="1" ht="15" x14ac:dyDescent="0.25"/>
    <row r="54" s="11" customFormat="1" ht="15" x14ac:dyDescent="0.25"/>
  </sheetData>
  <mergeCells count="6">
    <mergeCell ref="A21:M21"/>
    <mergeCell ref="A13:M13"/>
    <mergeCell ref="A14:M14"/>
    <mergeCell ref="A16:M16"/>
    <mergeCell ref="A17:M17"/>
    <mergeCell ref="A19:M19"/>
  </mergeCells>
  <printOptions horizontalCentered="1" verticalCentered="1"/>
  <pageMargins left="0.75" right="0.75" top="0.75" bottom="0.75" header="0.5" footer="0.5"/>
  <pageSetup scale="9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0"/>
  <sheetViews>
    <sheetView showGridLines="0" tabSelected="1" zoomScale="110" zoomScaleNormal="110" workbookViewId="0">
      <selection activeCell="I7" sqref="I7"/>
    </sheetView>
  </sheetViews>
  <sheetFormatPr defaultRowHeight="14.4" x14ac:dyDescent="0.3"/>
  <cols>
    <col min="1" max="1" width="26.21875" bestFit="1" customWidth="1"/>
    <col min="2" max="2" width="10.21875" hidden="1" customWidth="1"/>
    <col min="3" max="3" width="12.6640625" customWidth="1"/>
    <col min="4" max="4" width="12.6640625" style="40" customWidth="1"/>
    <col min="5" max="6" width="12.6640625" customWidth="1"/>
    <col min="7" max="7" width="11" hidden="1" customWidth="1"/>
    <col min="8" max="8" width="0.21875" hidden="1" customWidth="1"/>
    <col min="9" max="9" width="2.44140625" customWidth="1"/>
  </cols>
  <sheetData>
    <row r="1" spans="1:10" ht="35.4" customHeight="1" x14ac:dyDescent="0.3">
      <c r="A1" s="55" t="s">
        <v>46</v>
      </c>
      <c r="B1" s="56"/>
      <c r="C1" s="56"/>
      <c r="D1" s="56"/>
      <c r="E1" s="56"/>
      <c r="F1" s="56"/>
      <c r="G1" s="4"/>
      <c r="H1" s="1"/>
    </row>
    <row r="2" spans="1:10" x14ac:dyDescent="0.3">
      <c r="A2" t="s">
        <v>18</v>
      </c>
      <c r="B2" s="16" t="s">
        <v>1</v>
      </c>
      <c r="C2" s="17" t="s">
        <v>42</v>
      </c>
      <c r="D2" s="57" t="s">
        <v>43</v>
      </c>
      <c r="E2" s="58"/>
      <c r="F2" s="18" t="s">
        <v>44</v>
      </c>
      <c r="G2" s="19"/>
      <c r="H2" s="20"/>
    </row>
    <row r="3" spans="1:10" x14ac:dyDescent="0.3">
      <c r="A3" s="21"/>
      <c r="B3" s="22" t="s">
        <v>2</v>
      </c>
      <c r="C3" s="23" t="s">
        <v>2</v>
      </c>
      <c r="D3" s="23" t="s">
        <v>3</v>
      </c>
      <c r="E3" s="24" t="s">
        <v>4</v>
      </c>
      <c r="F3" s="22" t="s">
        <v>5</v>
      </c>
      <c r="G3" s="25" t="s">
        <v>19</v>
      </c>
      <c r="H3" s="26" t="s">
        <v>23</v>
      </c>
      <c r="I3" t="s">
        <v>18</v>
      </c>
    </row>
    <row r="4" spans="1:10" x14ac:dyDescent="0.3">
      <c r="A4" s="30" t="s">
        <v>20</v>
      </c>
    </row>
    <row r="5" spans="1:10" x14ac:dyDescent="0.3">
      <c r="A5" s="31" t="s">
        <v>6</v>
      </c>
      <c r="B5" s="32" t="s">
        <v>7</v>
      </c>
      <c r="C5" s="33">
        <v>3992920.77</v>
      </c>
      <c r="D5" s="33">
        <v>3791727</v>
      </c>
      <c r="E5" s="33">
        <v>3888825</v>
      </c>
      <c r="F5" s="33">
        <v>3955212</v>
      </c>
      <c r="G5" s="32" t="s">
        <v>18</v>
      </c>
    </row>
    <row r="6" spans="1:10" x14ac:dyDescent="0.3">
      <c r="A6" s="31" t="s">
        <v>8</v>
      </c>
      <c r="B6" s="32" t="s">
        <v>9</v>
      </c>
      <c r="C6" s="43">
        <v>164945.76</v>
      </c>
      <c r="D6" s="43">
        <v>80000</v>
      </c>
      <c r="E6" s="43">
        <v>113000</v>
      </c>
      <c r="F6" s="43">
        <v>50000</v>
      </c>
      <c r="G6" s="32" t="s">
        <v>18</v>
      </c>
    </row>
    <row r="7" spans="1:10" x14ac:dyDescent="0.3">
      <c r="A7" s="31" t="s">
        <v>29</v>
      </c>
      <c r="B7" s="32" t="s">
        <v>9</v>
      </c>
      <c r="C7" s="43">
        <v>478214</v>
      </c>
      <c r="D7" s="43">
        <v>640941</v>
      </c>
      <c r="E7" s="43">
        <v>422255</v>
      </c>
      <c r="F7" s="43">
        <v>437550</v>
      </c>
      <c r="G7" s="32" t="s">
        <v>18</v>
      </c>
    </row>
    <row r="8" spans="1:10" hidden="1" x14ac:dyDescent="0.3">
      <c r="A8" s="31" t="s">
        <v>30</v>
      </c>
      <c r="B8" s="32" t="s">
        <v>9</v>
      </c>
      <c r="C8" s="43">
        <v>0</v>
      </c>
      <c r="D8" s="43">
        <v>0</v>
      </c>
      <c r="E8" s="43">
        <v>0</v>
      </c>
      <c r="F8" s="43">
        <v>0</v>
      </c>
      <c r="G8" s="32" t="s">
        <v>18</v>
      </c>
    </row>
    <row r="9" spans="1:10" x14ac:dyDescent="0.3">
      <c r="A9" s="34" t="s">
        <v>32</v>
      </c>
      <c r="B9" s="35" t="s">
        <v>11</v>
      </c>
      <c r="C9" s="44">
        <f>SUM(C5:C8)</f>
        <v>4636080.53</v>
      </c>
      <c r="D9" s="44">
        <f t="shared" ref="D9:E9" si="0">SUM(D5:D8)</f>
        <v>4512668</v>
      </c>
      <c r="E9" s="44">
        <f t="shared" si="0"/>
        <v>4424080</v>
      </c>
      <c r="F9" s="44">
        <f>SUM(F5:F8)</f>
        <v>4442762</v>
      </c>
      <c r="G9" s="35" t="s">
        <v>18</v>
      </c>
    </row>
    <row r="10" spans="1:10" ht="9" customHeight="1" x14ac:dyDescent="0.3"/>
    <row r="11" spans="1:10" ht="15" customHeight="1" x14ac:dyDescent="0.3">
      <c r="A11" s="36" t="s">
        <v>21</v>
      </c>
    </row>
    <row r="12" spans="1:10" ht="15" customHeight="1" x14ac:dyDescent="0.3">
      <c r="A12" s="31" t="s">
        <v>31</v>
      </c>
      <c r="B12" s="32" t="s">
        <v>12</v>
      </c>
      <c r="C12" s="33">
        <v>1542351</v>
      </c>
      <c r="D12" s="33">
        <v>1552043</v>
      </c>
      <c r="E12" s="33">
        <v>1578393.78</v>
      </c>
      <c r="F12" s="33">
        <v>1667224.9200000002</v>
      </c>
      <c r="G12" s="32" t="s">
        <v>18</v>
      </c>
    </row>
    <row r="13" spans="1:10" ht="15" customHeight="1" x14ac:dyDescent="0.3">
      <c r="A13" s="31" t="s">
        <v>34</v>
      </c>
      <c r="B13" s="32" t="s">
        <v>13</v>
      </c>
      <c r="C13" s="43">
        <v>512660</v>
      </c>
      <c r="D13" s="43">
        <v>490249.60190500011</v>
      </c>
      <c r="E13" s="43">
        <v>486600.48000000004</v>
      </c>
      <c r="F13" s="43">
        <v>556727.60492900002</v>
      </c>
      <c r="G13" s="32" t="s">
        <v>18</v>
      </c>
      <c r="I13" t="s">
        <v>18</v>
      </c>
      <c r="J13" s="45"/>
    </row>
    <row r="14" spans="1:10" ht="15" customHeight="1" x14ac:dyDescent="0.3">
      <c r="A14" s="31" t="s">
        <v>39</v>
      </c>
      <c r="B14" s="32" t="s">
        <v>10</v>
      </c>
      <c r="C14" s="43">
        <v>662696.51</v>
      </c>
      <c r="D14" s="43">
        <v>1016754</v>
      </c>
      <c r="E14" s="43">
        <v>656508.27</v>
      </c>
      <c r="F14" s="43">
        <v>579070</v>
      </c>
      <c r="G14" s="32" t="s">
        <v>18</v>
      </c>
    </row>
    <row r="15" spans="1:10" ht="15" customHeight="1" x14ac:dyDescent="0.3">
      <c r="A15" s="31" t="s">
        <v>40</v>
      </c>
      <c r="B15" s="32" t="s">
        <v>10</v>
      </c>
      <c r="C15" s="43">
        <v>376756.31</v>
      </c>
      <c r="D15" s="43">
        <v>395672.65100000007</v>
      </c>
      <c r="E15" s="43">
        <v>395673</v>
      </c>
      <c r="F15" s="43">
        <v>409521</v>
      </c>
      <c r="G15" s="32" t="s">
        <v>18</v>
      </c>
      <c r="H15" s="37"/>
      <c r="I15" t="s">
        <v>18</v>
      </c>
    </row>
    <row r="16" spans="1:10" ht="15" customHeight="1" x14ac:dyDescent="0.3">
      <c r="A16" s="31" t="s">
        <v>38</v>
      </c>
      <c r="B16" s="32" t="s">
        <v>14</v>
      </c>
      <c r="C16" s="43">
        <v>2899940.59</v>
      </c>
      <c r="D16" s="43">
        <v>322365</v>
      </c>
      <c r="E16" s="43">
        <v>122615</v>
      </c>
      <c r="F16" s="43">
        <v>350000</v>
      </c>
      <c r="G16" s="32" t="s">
        <v>18</v>
      </c>
      <c r="I16" t="s">
        <v>18</v>
      </c>
    </row>
    <row r="17" spans="1:9" ht="15" customHeight="1" x14ac:dyDescent="0.3">
      <c r="A17" s="31" t="s">
        <v>37</v>
      </c>
      <c r="B17" s="32" t="s">
        <v>10</v>
      </c>
      <c r="C17" s="43">
        <v>735455</v>
      </c>
      <c r="D17" s="43">
        <v>6000000</v>
      </c>
      <c r="E17" s="43">
        <v>3406915</v>
      </c>
      <c r="F17" s="43">
        <v>3200000</v>
      </c>
      <c r="G17" s="32" t="s">
        <v>18</v>
      </c>
    </row>
    <row r="18" spans="1:9" ht="15" customHeight="1" x14ac:dyDescent="0.3">
      <c r="A18" s="31" t="s">
        <v>36</v>
      </c>
      <c r="B18" s="32" t="s">
        <v>15</v>
      </c>
      <c r="C18" s="43">
        <v>30000</v>
      </c>
      <c r="D18" s="43">
        <v>30000</v>
      </c>
      <c r="E18" s="43">
        <v>30000</v>
      </c>
      <c r="F18" s="43">
        <v>30000</v>
      </c>
      <c r="G18" s="32" t="s">
        <v>18</v>
      </c>
    </row>
    <row r="19" spans="1:9" ht="15" customHeight="1" x14ac:dyDescent="0.3">
      <c r="A19" s="31" t="s">
        <v>35</v>
      </c>
      <c r="B19" s="32" t="s">
        <v>16</v>
      </c>
      <c r="C19" s="43">
        <v>114626</v>
      </c>
      <c r="D19" s="43">
        <v>105000</v>
      </c>
      <c r="E19" s="43">
        <v>93371</v>
      </c>
      <c r="F19" s="43">
        <v>108000</v>
      </c>
      <c r="G19" s="32" t="s">
        <v>18</v>
      </c>
    </row>
    <row r="20" spans="1:9" x14ac:dyDescent="0.3">
      <c r="A20" s="34" t="s">
        <v>33</v>
      </c>
      <c r="B20" s="35" t="s">
        <v>17</v>
      </c>
      <c r="C20" s="44">
        <f>SUM(C12:C19)</f>
        <v>6874485.4100000001</v>
      </c>
      <c r="D20" s="44">
        <f t="shared" ref="D20:F20" si="1">SUM(D12:D19)</f>
        <v>9912084.252905</v>
      </c>
      <c r="E20" s="44">
        <f t="shared" si="1"/>
        <v>6770076.5300000003</v>
      </c>
      <c r="F20" s="44">
        <f t="shared" si="1"/>
        <v>6900543.5249290001</v>
      </c>
      <c r="G20" s="35" t="s">
        <v>18</v>
      </c>
    </row>
    <row r="21" spans="1:9" x14ac:dyDescent="0.3">
      <c r="A21" s="34" t="s">
        <v>0</v>
      </c>
      <c r="B21" s="35" t="s">
        <v>0</v>
      </c>
      <c r="C21" s="35" t="s">
        <v>18</v>
      </c>
      <c r="D21" s="21" t="s">
        <v>0</v>
      </c>
      <c r="E21" s="35" t="s">
        <v>0</v>
      </c>
      <c r="F21" s="35" t="s">
        <v>0</v>
      </c>
      <c r="G21" s="35" t="s">
        <v>0</v>
      </c>
    </row>
    <row r="22" spans="1:9" x14ac:dyDescent="0.3">
      <c r="A22" s="36" t="s">
        <v>41</v>
      </c>
      <c r="B22" s="38">
        <v>168016.03</v>
      </c>
      <c r="C22" s="38">
        <f>+C9-C20</f>
        <v>-2238404.88</v>
      </c>
      <c r="D22" s="41">
        <f>+D9-D20</f>
        <v>-5399416.252905</v>
      </c>
      <c r="E22" s="38">
        <f>+E9-E20</f>
        <v>-2345996.5300000003</v>
      </c>
      <c r="F22" s="38">
        <f>+F9-F20</f>
        <v>-2457781.5249290001</v>
      </c>
      <c r="G22" s="35" t="s">
        <v>0</v>
      </c>
    </row>
    <row r="23" spans="1:9" x14ac:dyDescent="0.3">
      <c r="C23" t="s">
        <v>18</v>
      </c>
    </row>
    <row r="24" spans="1:9" x14ac:dyDescent="0.3">
      <c r="A24" s="27" t="s">
        <v>28</v>
      </c>
      <c r="B24" s="28" t="e">
        <f>+B25-B22</f>
        <v>#REF!</v>
      </c>
      <c r="C24" s="46">
        <v>9336018</v>
      </c>
      <c r="D24" s="46">
        <f>C25</f>
        <v>6346524</v>
      </c>
      <c r="E24" s="46">
        <f>C25</f>
        <v>6346524</v>
      </c>
      <c r="F24" s="46">
        <f>E25</f>
        <v>4000527.4699999997</v>
      </c>
      <c r="G24" s="29"/>
    </row>
    <row r="25" spans="1:9" ht="15" thickBot="1" x14ac:dyDescent="0.35">
      <c r="A25" s="27" t="s">
        <v>22</v>
      </c>
      <c r="B25" s="39" t="e">
        <f>+#REF!</f>
        <v>#REF!</v>
      </c>
      <c r="C25" s="46">
        <v>6346524</v>
      </c>
      <c r="D25" s="46">
        <f>D24+D22</f>
        <v>947107.747095</v>
      </c>
      <c r="E25" s="46">
        <f>E24+E22</f>
        <v>4000527.4699999997</v>
      </c>
      <c r="F25" s="46">
        <f>+F22+F24</f>
        <v>1542745.9450709997</v>
      </c>
      <c r="G25" s="39" t="e">
        <f>+G22+G24</f>
        <v>#VALUE!</v>
      </c>
      <c r="H25" s="39">
        <f>+H22+H24</f>
        <v>0</v>
      </c>
    </row>
    <row r="26" spans="1:9" ht="15" thickTop="1" x14ac:dyDescent="0.3">
      <c r="C26" s="3"/>
    </row>
    <row r="28" spans="1:9" ht="42" customHeight="1" x14ac:dyDescent="0.3">
      <c r="A28" s="54"/>
      <c r="B28" s="54"/>
      <c r="C28" s="54"/>
      <c r="D28" s="54"/>
      <c r="E28" s="54"/>
      <c r="F28" s="54"/>
      <c r="G28" s="54"/>
      <c r="H28" s="54"/>
      <c r="I28" s="54"/>
    </row>
    <row r="29" spans="1:9" x14ac:dyDescent="0.3">
      <c r="A29" s="2" t="s">
        <v>18</v>
      </c>
      <c r="B29" s="2"/>
      <c r="C29" s="2"/>
      <c r="D29" s="42"/>
      <c r="E29" s="2"/>
      <c r="F29" s="2"/>
    </row>
    <row r="30" spans="1:9" x14ac:dyDescent="0.3">
      <c r="A30" s="2"/>
      <c r="B30" s="2"/>
      <c r="C30" s="2"/>
      <c r="D30" s="42"/>
      <c r="E30" s="2"/>
      <c r="F30" s="2"/>
    </row>
  </sheetData>
  <mergeCells count="3">
    <mergeCell ref="A28:I28"/>
    <mergeCell ref="A1:F1"/>
    <mergeCell ref="D2:E2"/>
  </mergeCells>
  <pageMargins left="0.5" right="0.5" top="0.5" bottom="0.5" header="0.5" footer="0.5"/>
  <pageSetup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Cover</vt:lpstr>
      <vt:lpstr>EDC Budget</vt:lpstr>
      <vt:lpstr>'EDC Budget'!Print_Area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Karla Stovall</dc:creator>
  <cp:lastModifiedBy>Jason Barth</cp:lastModifiedBy>
  <cp:lastPrinted>2025-08-11T22:42:45Z</cp:lastPrinted>
  <dcterms:created xsi:type="dcterms:W3CDTF">2015-07-08T16:44:41Z</dcterms:created>
  <dcterms:modified xsi:type="dcterms:W3CDTF">2026-09-08T18:02:04Z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